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3\1 výzva\"/>
    </mc:Choice>
  </mc:AlternateContent>
  <xr:revisionPtr revIDLastSave="0" documentId="13_ncr:1_{ADB033C5-CF13-45DE-AF39-5F1A68B61D1A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R11" i="1"/>
  <c r="R12" i="1"/>
  <c r="S14" i="1"/>
  <c r="R15" i="1"/>
  <c r="R17" i="1"/>
  <c r="R18" i="1"/>
  <c r="S16" i="1"/>
  <c r="S17" i="1"/>
  <c r="O12" i="1"/>
  <c r="O13" i="1"/>
  <c r="O14" i="1"/>
  <c r="O15" i="1"/>
  <c r="O16" i="1"/>
  <c r="O17" i="1"/>
  <c r="O18" i="1"/>
  <c r="R13" i="1"/>
  <c r="S13" i="1"/>
  <c r="R14" i="1"/>
  <c r="H12" i="1"/>
  <c r="H13" i="1"/>
  <c r="H14" i="1"/>
  <c r="H15" i="1"/>
  <c r="H16" i="1"/>
  <c r="H17" i="1"/>
  <c r="H18" i="1"/>
  <c r="O11" i="1"/>
  <c r="H11" i="1"/>
  <c r="O10" i="1"/>
  <c r="H10" i="1"/>
  <c r="R9" i="1"/>
  <c r="S9" i="1"/>
  <c r="O9" i="1"/>
  <c r="H9" i="1"/>
  <c r="S10" i="1" l="1"/>
  <c r="S11" i="1"/>
  <c r="R16" i="1"/>
  <c r="S18" i="1"/>
  <c r="S15" i="1"/>
  <c r="S12" i="1"/>
  <c r="H7" i="1"/>
  <c r="H8" i="1"/>
  <c r="S8" i="1" l="1"/>
  <c r="R8" i="1"/>
  <c r="O8" i="1"/>
  <c r="O7" i="1" l="1"/>
  <c r="P21" i="1" s="1"/>
  <c r="S7" i="1" l="1"/>
  <c r="R7" i="1"/>
  <c r="Q21" i="1" s="1"/>
</calcChain>
</file>

<file path=xl/sharedStrings.xml><?xml version="1.0" encoding="utf-8"?>
<sst xmlns="http://schemas.openxmlformats.org/spreadsheetml/2006/main" count="77" uniqueCount="56">
  <si>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</si>
  <si>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</si>
  <si>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</si>
  <si>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</si>
  <si>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</si>
  <si>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</si>
  <si>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</si>
  <si>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</si>
  <si>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</si>
  <si>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</si>
  <si>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</si>
  <si>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</si>
  <si>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</si>
  <si>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</si>
  <si>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</si>
  <si>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</si>
  <si>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</si>
  <si>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</si>
  <si>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</si>
  <si>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</si>
  <si>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</si>
  <si>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</si>
  <si>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</si>
  <si>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</si>
  <si>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</si>
  <si>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</si>
  <si>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</si>
  <si>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</si>
  <si>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</si>
  <si>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</si>
  <si>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013 - 2024 (originální)</t>
  </si>
  <si>
    <t>ks</t>
  </si>
  <si>
    <t>KIV - Helena Ptáčková,
Tel.: 37763 2463</t>
  </si>
  <si>
    <t>Technická 8, 
301 00 Plzeň,
Fakulta aplikovaných věd - Katedra informatiky a výpočetní techniky,
místnost UC 356</t>
  </si>
  <si>
    <t>U3V - Mgr. Magdalena Edlová, DiS.,
Tel.: 37763 1907</t>
  </si>
  <si>
    <t>Jungmannova 1,
301 00 Plzeň,
Univerzita třetího věku,
místnost JJ 113b</t>
  </si>
  <si>
    <t>NE</t>
  </si>
  <si>
    <r>
      <t xml:space="preserve">Toner do tiskárny OKI MC562w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</si>
  <si>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7 000 stran.</t>
  </si>
  <si>
    <r>
      <t>Toner do tiskárny OKI MC562w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</si>
  <si>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 xml:space="preserve">Toner do tiskárny OKI MC562w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</si>
  <si>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>Toner do tiskárny OKI MC562w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</si>
  <si>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>Toner do tiskárny HP CL Jet Enterprise MFP M577 -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</si>
  <si>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</si>
  <si>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HP CL Jet Enterprise MFP M577 -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</si>
  <si>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</si>
  <si>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>Toner do tiskárny HP LJ 1505 -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</si>
  <si>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Color LaserJet Enterprise  M651 -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</si>
  <si>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LaserJet Enterprise  M651 - </t>
    </r>
    <r>
      <rPr>
        <b/>
        <sz val="11"/>
        <color theme="1"/>
        <rFont val="Calibri"/>
        <family val="2"/>
        <charset val="238"/>
        <scheme val="minor"/>
      </rPr>
      <t>modrý</t>
    </r>
  </si>
  <si>
    <t>Originální toner. Výtěžnost 2 000 stran.</t>
  </si>
  <si>
    <t>Originální toner. Výtěžnost 12 500 stran.</t>
  </si>
  <si>
    <t>Originální toner. Výtěžnost 9 500 stran.</t>
  </si>
  <si>
    <t>Originální toner. Výtěžnost 11 500 stran.</t>
  </si>
  <si>
    <t>Originální toner. Výtěžnost 15 000 stran.</t>
  </si>
  <si>
    <r>
      <t xml:space="preserve">Toner do Triumph Adler 4006ci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</si>
  <si>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 toner. Výtěžnost 30 000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</si>
</sst>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8"/>
  <sheetViews>
    <sheetView tabSelected="1" zoomScale="69" zoomScaleNormal="69" workbookViewId="0">
      <selection activeCell="N7" sqref="N7:N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5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93" t="s">
        <v>30</v>
      </c>
      <c r="C1" s="94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105"/>
      <c r="H3" s="105"/>
      <c r="I3" s="105"/>
      <c r="J3" s="105"/>
      <c r="K3" s="105"/>
      <c r="L3" s="105"/>
      <c r="M3" s="105"/>
      <c r="N3" s="105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0" t="s">
        <v>8</v>
      </c>
      <c r="S6" s="60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80" t="s">
        <v>37</v>
      </c>
      <c r="D7" s="51">
        <v>2</v>
      </c>
      <c r="E7" s="52" t="s">
        <v>31</v>
      </c>
      <c r="F7" s="80" t="s">
        <v>38</v>
      </c>
      <c r="G7" s="113"/>
      <c r="H7" s="53" t="str">
        <f t="shared" ref="H7:H18" si="0">IF(P7&gt;1999,"ANO","NE")</f>
        <v>ANO</v>
      </c>
      <c r="I7" s="106" t="s">
        <v>27</v>
      </c>
      <c r="J7" s="109" t="s">
        <v>36</v>
      </c>
      <c r="K7" s="110"/>
      <c r="L7" s="87" t="s">
        <v>32</v>
      </c>
      <c r="M7" s="87" t="s">
        <v>33</v>
      </c>
      <c r="N7" s="90" t="s">
        <v>29</v>
      </c>
      <c r="O7" s="54">
        <f>D7*P7</f>
        <v>5000</v>
      </c>
      <c r="P7" s="55">
        <v>2500</v>
      </c>
      <c r="Q7" s="117"/>
      <c r="R7" s="56">
        <f>D7*Q7</f>
        <v>0</v>
      </c>
      <c r="S7" s="57" t="str">
        <f t="shared" ref="S7" si="1">IF(ISNUMBER(Q7), IF(Q7&gt;P7,"NEVYHOVUJE","VYHOVUJE")," ")</f>
        <v xml:space="preserve"> </v>
      </c>
      <c r="T7" s="84"/>
      <c r="U7" s="84" t="s">
        <v>10</v>
      </c>
    </row>
    <row r="8" spans="2:21" ht="41.25" customHeight="1" x14ac:dyDescent="0.25">
      <c r="B8" s="42">
        <v>2</v>
      </c>
      <c r="C8" s="81" t="s">
        <v>39</v>
      </c>
      <c r="D8" s="43">
        <v>2</v>
      </c>
      <c r="E8" s="44" t="s">
        <v>31</v>
      </c>
      <c r="F8" s="81" t="s">
        <v>49</v>
      </c>
      <c r="G8" s="114"/>
      <c r="H8" s="45" t="str">
        <f t="shared" si="0"/>
        <v>ANO</v>
      </c>
      <c r="I8" s="107"/>
      <c r="J8" s="88"/>
      <c r="K8" s="111"/>
      <c r="L8" s="88"/>
      <c r="M8" s="88"/>
      <c r="N8" s="91"/>
      <c r="O8" s="46">
        <f t="shared" ref="O8:O18" si="2">D8*P8</f>
        <v>4000</v>
      </c>
      <c r="P8" s="47">
        <v>2000</v>
      </c>
      <c r="Q8" s="118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85"/>
      <c r="U8" s="85"/>
    </row>
    <row r="9" spans="2:21" ht="41.25" customHeight="1" x14ac:dyDescent="0.25">
      <c r="B9" s="42">
        <v>3</v>
      </c>
      <c r="C9" s="81" t="s">
        <v>40</v>
      </c>
      <c r="D9" s="43">
        <v>2</v>
      </c>
      <c r="E9" s="44" t="s">
        <v>31</v>
      </c>
      <c r="F9" s="81" t="s">
        <v>49</v>
      </c>
      <c r="G9" s="114"/>
      <c r="H9" s="45" t="str">
        <f t="shared" si="0"/>
        <v>ANO</v>
      </c>
      <c r="I9" s="107"/>
      <c r="J9" s="88"/>
      <c r="K9" s="111"/>
      <c r="L9" s="88"/>
      <c r="M9" s="88"/>
      <c r="N9" s="91"/>
      <c r="O9" s="46">
        <f t="shared" si="2"/>
        <v>4000</v>
      </c>
      <c r="P9" s="47">
        <v>2000</v>
      </c>
      <c r="Q9" s="118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85"/>
      <c r="U9" s="85"/>
    </row>
    <row r="10" spans="2:21" ht="41.25" customHeight="1" x14ac:dyDescent="0.25">
      <c r="B10" s="42">
        <v>4</v>
      </c>
      <c r="C10" s="81" t="s">
        <v>41</v>
      </c>
      <c r="D10" s="43">
        <v>1</v>
      </c>
      <c r="E10" s="44" t="s">
        <v>31</v>
      </c>
      <c r="F10" s="81" t="s">
        <v>49</v>
      </c>
      <c r="G10" s="114"/>
      <c r="H10" s="45" t="str">
        <f t="shared" si="0"/>
        <v>ANO</v>
      </c>
      <c r="I10" s="107"/>
      <c r="J10" s="88"/>
      <c r="K10" s="111"/>
      <c r="L10" s="88"/>
      <c r="M10" s="88"/>
      <c r="N10" s="91"/>
      <c r="O10" s="46">
        <f t="shared" si="2"/>
        <v>2000</v>
      </c>
      <c r="P10" s="47">
        <v>2000</v>
      </c>
      <c r="Q10" s="118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85"/>
      <c r="U10" s="85"/>
    </row>
    <row r="11" spans="2:21" ht="41.25" customHeight="1" x14ac:dyDescent="0.25">
      <c r="B11" s="42">
        <v>5</v>
      </c>
      <c r="C11" s="81" t="s">
        <v>42</v>
      </c>
      <c r="D11" s="43">
        <v>2</v>
      </c>
      <c r="E11" s="44" t="s">
        <v>31</v>
      </c>
      <c r="F11" s="81" t="s">
        <v>50</v>
      </c>
      <c r="G11" s="114"/>
      <c r="H11" s="45" t="str">
        <f t="shared" si="0"/>
        <v>ANO</v>
      </c>
      <c r="I11" s="107"/>
      <c r="J11" s="88"/>
      <c r="K11" s="111"/>
      <c r="L11" s="88"/>
      <c r="M11" s="88"/>
      <c r="N11" s="91"/>
      <c r="O11" s="46">
        <f t="shared" si="2"/>
        <v>10000</v>
      </c>
      <c r="P11" s="47">
        <v>5000</v>
      </c>
      <c r="Q11" s="118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85"/>
      <c r="U11" s="85"/>
    </row>
    <row r="12" spans="2:21" ht="41.25" customHeight="1" x14ac:dyDescent="0.25">
      <c r="B12" s="42">
        <v>6</v>
      </c>
      <c r="C12" s="81" t="s">
        <v>43</v>
      </c>
      <c r="D12" s="43">
        <v>1</v>
      </c>
      <c r="E12" s="44" t="s">
        <v>31</v>
      </c>
      <c r="F12" s="81" t="s">
        <v>51</v>
      </c>
      <c r="G12" s="114"/>
      <c r="H12" s="45" t="str">
        <f t="shared" si="0"/>
        <v>ANO</v>
      </c>
      <c r="I12" s="107"/>
      <c r="J12" s="88"/>
      <c r="K12" s="111"/>
      <c r="L12" s="88"/>
      <c r="M12" s="88"/>
      <c r="N12" s="91"/>
      <c r="O12" s="46">
        <f t="shared" si="2"/>
        <v>6500</v>
      </c>
      <c r="P12" s="47">
        <v>6500</v>
      </c>
      <c r="Q12" s="118"/>
      <c r="R12" s="48">
        <f t="shared" ref="R12:R18" si="11">D12*Q12</f>
        <v>0</v>
      </c>
      <c r="S12" s="49" t="str">
        <f t="shared" ref="S12:S18" si="12">IF(ISNUMBER(Q12), IF(Q12&gt;P12,"NEVYHOVUJE","VYHOVUJE")," ")</f>
        <v xml:space="preserve"> </v>
      </c>
      <c r="T12" s="85"/>
      <c r="U12" s="85"/>
    </row>
    <row r="13" spans="2:21" ht="41.25" customHeight="1" x14ac:dyDescent="0.25">
      <c r="B13" s="42">
        <v>7</v>
      </c>
      <c r="C13" s="81" t="s">
        <v>44</v>
      </c>
      <c r="D13" s="43">
        <v>1</v>
      </c>
      <c r="E13" s="44" t="s">
        <v>31</v>
      </c>
      <c r="F13" s="81" t="s">
        <v>51</v>
      </c>
      <c r="G13" s="114"/>
      <c r="H13" s="45" t="str">
        <f t="shared" si="0"/>
        <v>ANO</v>
      </c>
      <c r="I13" s="107"/>
      <c r="J13" s="88"/>
      <c r="K13" s="111"/>
      <c r="L13" s="88"/>
      <c r="M13" s="88"/>
      <c r="N13" s="91"/>
      <c r="O13" s="46">
        <f t="shared" si="2"/>
        <v>6500</v>
      </c>
      <c r="P13" s="47">
        <v>6500</v>
      </c>
      <c r="Q13" s="118"/>
      <c r="R13" s="48">
        <f t="shared" si="11"/>
        <v>0</v>
      </c>
      <c r="S13" s="49" t="str">
        <f t="shared" si="12"/>
        <v xml:space="preserve"> </v>
      </c>
      <c r="T13" s="85"/>
      <c r="U13" s="85"/>
    </row>
    <row r="14" spans="2:21" ht="41.25" customHeight="1" x14ac:dyDescent="0.25">
      <c r="B14" s="42">
        <v>8</v>
      </c>
      <c r="C14" s="81" t="s">
        <v>45</v>
      </c>
      <c r="D14" s="43">
        <v>1</v>
      </c>
      <c r="E14" s="44" t="s">
        <v>31</v>
      </c>
      <c r="F14" s="81" t="s">
        <v>51</v>
      </c>
      <c r="G14" s="114"/>
      <c r="H14" s="45" t="str">
        <f t="shared" si="0"/>
        <v>ANO</v>
      </c>
      <c r="I14" s="107"/>
      <c r="J14" s="88"/>
      <c r="K14" s="111"/>
      <c r="L14" s="88"/>
      <c r="M14" s="88"/>
      <c r="N14" s="91"/>
      <c r="O14" s="46">
        <f t="shared" si="2"/>
        <v>6500</v>
      </c>
      <c r="P14" s="47">
        <v>6500</v>
      </c>
      <c r="Q14" s="118"/>
      <c r="R14" s="48">
        <f t="shared" si="11"/>
        <v>0</v>
      </c>
      <c r="S14" s="49" t="str">
        <f t="shared" si="12"/>
        <v xml:space="preserve"> </v>
      </c>
      <c r="T14" s="85"/>
      <c r="U14" s="85"/>
    </row>
    <row r="15" spans="2:21" ht="41.25" customHeight="1" x14ac:dyDescent="0.25">
      <c r="B15" s="42">
        <v>9</v>
      </c>
      <c r="C15" s="81" t="s">
        <v>46</v>
      </c>
      <c r="D15" s="43">
        <v>2</v>
      </c>
      <c r="E15" s="44" t="s">
        <v>31</v>
      </c>
      <c r="F15" s="81" t="s">
        <v>49</v>
      </c>
      <c r="G15" s="114"/>
      <c r="H15" s="45" t="str">
        <f t="shared" si="0"/>
        <v>ANO</v>
      </c>
      <c r="I15" s="107"/>
      <c r="J15" s="88"/>
      <c r="K15" s="111"/>
      <c r="L15" s="88"/>
      <c r="M15" s="88"/>
      <c r="N15" s="91"/>
      <c r="O15" s="46">
        <f t="shared" si="2"/>
        <v>4000</v>
      </c>
      <c r="P15" s="47">
        <v>2000</v>
      </c>
      <c r="Q15" s="118"/>
      <c r="R15" s="48">
        <f t="shared" si="11"/>
        <v>0</v>
      </c>
      <c r="S15" s="49" t="str">
        <f t="shared" si="12"/>
        <v xml:space="preserve"> </v>
      </c>
      <c r="T15" s="85"/>
      <c r="U15" s="85"/>
    </row>
    <row r="16" spans="2:21" ht="41.25" customHeight="1" x14ac:dyDescent="0.25">
      <c r="B16" s="42">
        <v>10</v>
      </c>
      <c r="C16" s="81" t="s">
        <v>47</v>
      </c>
      <c r="D16" s="43">
        <v>1</v>
      </c>
      <c r="E16" s="44" t="s">
        <v>31</v>
      </c>
      <c r="F16" s="81" t="s">
        <v>52</v>
      </c>
      <c r="G16" s="114"/>
      <c r="H16" s="45" t="str">
        <f t="shared" si="0"/>
        <v>ANO</v>
      </c>
      <c r="I16" s="107"/>
      <c r="J16" s="88"/>
      <c r="K16" s="111"/>
      <c r="L16" s="88"/>
      <c r="M16" s="88"/>
      <c r="N16" s="91"/>
      <c r="O16" s="46">
        <f t="shared" si="2"/>
        <v>5000</v>
      </c>
      <c r="P16" s="47">
        <v>5000</v>
      </c>
      <c r="Q16" s="118"/>
      <c r="R16" s="48">
        <f t="shared" si="11"/>
        <v>0</v>
      </c>
      <c r="S16" s="49" t="str">
        <f t="shared" si="12"/>
        <v xml:space="preserve"> </v>
      </c>
      <c r="T16" s="85"/>
      <c r="U16" s="85"/>
    </row>
    <row r="17" spans="2:21" ht="41.25" customHeight="1" thickBot="1" x14ac:dyDescent="0.3">
      <c r="B17" s="71">
        <v>11</v>
      </c>
      <c r="C17" s="82" t="s">
        <v>48</v>
      </c>
      <c r="D17" s="72">
        <v>1</v>
      </c>
      <c r="E17" s="73" t="s">
        <v>31</v>
      </c>
      <c r="F17" s="82" t="s">
        <v>53</v>
      </c>
      <c r="G17" s="115"/>
      <c r="H17" s="74" t="str">
        <f t="shared" si="0"/>
        <v>ANO</v>
      </c>
      <c r="I17" s="108"/>
      <c r="J17" s="89"/>
      <c r="K17" s="112"/>
      <c r="L17" s="89"/>
      <c r="M17" s="89"/>
      <c r="N17" s="92"/>
      <c r="O17" s="75">
        <f t="shared" si="2"/>
        <v>8800</v>
      </c>
      <c r="P17" s="76">
        <v>8800</v>
      </c>
      <c r="Q17" s="119"/>
      <c r="R17" s="77">
        <f t="shared" si="11"/>
        <v>0</v>
      </c>
      <c r="S17" s="78" t="str">
        <f t="shared" si="12"/>
        <v xml:space="preserve"> </v>
      </c>
      <c r="T17" s="86"/>
      <c r="U17" s="86"/>
    </row>
    <row r="18" spans="2:21" ht="78" customHeight="1" thickBot="1" x14ac:dyDescent="0.3">
      <c r="B18" s="61">
        <v>12</v>
      </c>
      <c r="C18" s="83" t="s">
        <v>54</v>
      </c>
      <c r="D18" s="62">
        <v>2</v>
      </c>
      <c r="E18" s="63" t="s">
        <v>31</v>
      </c>
      <c r="F18" s="83" t="s">
        <v>55</v>
      </c>
      <c r="G18" s="116"/>
      <c r="H18" s="64" t="str">
        <f t="shared" si="0"/>
        <v>NE</v>
      </c>
      <c r="I18" s="79" t="s">
        <v>27</v>
      </c>
      <c r="J18" s="79" t="s">
        <v>36</v>
      </c>
      <c r="K18" s="65"/>
      <c r="L18" s="79" t="s">
        <v>34</v>
      </c>
      <c r="M18" s="79" t="s">
        <v>35</v>
      </c>
      <c r="N18" s="66" t="s">
        <v>29</v>
      </c>
      <c r="O18" s="67">
        <f t="shared" si="2"/>
        <v>3400</v>
      </c>
      <c r="P18" s="68">
        <v>1700</v>
      </c>
      <c r="Q18" s="120"/>
      <c r="R18" s="69">
        <f t="shared" si="11"/>
        <v>0</v>
      </c>
      <c r="S18" s="70" t="str">
        <f t="shared" si="12"/>
        <v xml:space="preserve"> </v>
      </c>
      <c r="T18" s="63"/>
      <c r="U18" s="63" t="s">
        <v>10</v>
      </c>
    </row>
    <row r="19" spans="2:21" ht="16.5" thickTop="1" thickBot="1" x14ac:dyDescent="0.3">
      <c r="C19"/>
      <c r="D19"/>
      <c r="E19"/>
      <c r="F19"/>
      <c r="G19"/>
      <c r="H19"/>
      <c r="I19"/>
      <c r="J19"/>
      <c r="N19"/>
      <c r="O19"/>
      <c r="R19" s="41"/>
    </row>
    <row r="20" spans="2:21" ht="60.75" customHeight="1" thickTop="1" thickBot="1" x14ac:dyDescent="0.3">
      <c r="B20" s="100" t="s">
        <v>14</v>
      </c>
      <c r="C20" s="101"/>
      <c r="D20" s="101"/>
      <c r="E20" s="101"/>
      <c r="F20" s="101"/>
      <c r="G20" s="101"/>
      <c r="H20" s="59"/>
      <c r="I20" s="25"/>
      <c r="J20" s="25"/>
      <c r="K20" s="25"/>
      <c r="L20" s="11"/>
      <c r="M20" s="11"/>
      <c r="N20" s="26"/>
      <c r="O20" s="26"/>
      <c r="P20" s="27" t="s">
        <v>11</v>
      </c>
      <c r="Q20" s="102" t="s">
        <v>12</v>
      </c>
      <c r="R20" s="103"/>
      <c r="S20" s="104"/>
      <c r="T20" s="20"/>
      <c r="U20" s="28"/>
    </row>
    <row r="21" spans="2:21" ht="33.75" customHeight="1" thickTop="1" thickBot="1" x14ac:dyDescent="0.3">
      <c r="B21" s="95" t="s">
        <v>15</v>
      </c>
      <c r="C21" s="96"/>
      <c r="D21" s="96"/>
      <c r="E21" s="96"/>
      <c r="F21" s="96"/>
      <c r="G21" s="96"/>
      <c r="H21" s="34"/>
      <c r="I21" s="29"/>
      <c r="L21" s="9"/>
      <c r="M21" s="9"/>
      <c r="N21" s="30"/>
      <c r="O21" s="30"/>
      <c r="P21" s="31">
        <f>SUM(O7:O18)</f>
        <v>65700</v>
      </c>
      <c r="Q21" s="97">
        <f>SUM(R7:R18)</f>
        <v>0</v>
      </c>
      <c r="R21" s="98"/>
      <c r="S21" s="99"/>
    </row>
    <row r="22" spans="2:21" ht="14.25" customHeight="1" thickTop="1" x14ac:dyDescent="0.25"/>
    <row r="23" spans="2:21" ht="14.25" customHeight="1" x14ac:dyDescent="0.25">
      <c r="B23" s="37"/>
    </row>
    <row r="24" spans="2:21" ht="14.25" customHeight="1" x14ac:dyDescent="0.25">
      <c r="B24" s="38"/>
      <c r="C24" s="37"/>
    </row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GQJnfxE70v5Bxb8onBERI4CW/fqnu1YiLLd/efumT15VVrmivhdXkkCgyoc7tCxKkuEtMabBKZubH74VxziNtw==" saltValue="uL8Yal8PY3kOZRDSfZFAWw==" spinCount="100000" sheet="1" objects="1" scenarios="1"/>
  <mergeCells count="14">
    <mergeCell ref="B1:C1"/>
    <mergeCell ref="B21:G21"/>
    <mergeCell ref="Q21:S21"/>
    <mergeCell ref="B20:G20"/>
    <mergeCell ref="Q20:S20"/>
    <mergeCell ref="G3:N3"/>
    <mergeCell ref="I7:I17"/>
    <mergeCell ref="J7:J17"/>
    <mergeCell ref="K7:K17"/>
    <mergeCell ref="U7:U17"/>
    <mergeCell ref="T7:T17"/>
    <mergeCell ref="L7:L17"/>
    <mergeCell ref="M7:M17"/>
    <mergeCell ref="N7:N17"/>
  </mergeCells>
  <conditionalFormatting sqref="B7:B1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8">
    <cfRule type="containsBlanks" dxfId="9" priority="2">
      <formula>LEN(TRIM(D7))=0</formula>
    </cfRule>
  </conditionalFormatting>
  <conditionalFormatting sqref="G7:G18 Q7:Q1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8">
    <cfRule type="notContainsBlanks" dxfId="5" priority="29">
      <formula>LEN(TRIM(G7))&gt;0</formula>
    </cfRule>
  </conditionalFormatting>
  <conditionalFormatting sqref="H7:H1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8" xr:uid="{00000000-0002-0000-0000-000001000000}">
      <formula1>"ANO,NE"</formula1>
    </dataValidation>
    <dataValidation type="list" showInputMessage="1" showErrorMessage="1" sqref="E7:E1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2024-02-16T11:57:00Z</cp:lastPrinted>
  <dcterms:created xsi:type="dcterms:W3CDTF">2014-03-05T12:43:32Z</dcterms:created>
  <dcterms:modified xsi:type="dcterms:W3CDTF">2024-02-16T12:25:18Z</dcterms:modified>
</cp:coreProperties>
</file>